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4F383529-8C4F-4892-8565-E7EEA49FDEA9}" xr6:coauthVersionLast="47" xr6:coauthVersionMax="47" xr10:uidLastSave="{00000000-0000-0000-0000-000000000000}"/>
  <bookViews>
    <workbookView xWindow="0" yWindow="0" windowWidth="11520" windowHeight="12360" xr2:uid="{00000000-000D-0000-FFFF-FFFF00000000}"/>
  </bookViews>
  <sheets>
    <sheet name="HOME-ARP NCO Log 1.21.25" sheetId="14" r:id="rId1"/>
  </sheets>
  <definedNames>
    <definedName name="_xlnm.Print_Area" localSheetId="0">'HOME-ARP NCO Log 1.21.25'!$A$2:$I$39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4" l="1"/>
  <c r="F38" i="14"/>
  <c r="F27" i="14"/>
  <c r="F29" i="14"/>
  <c r="I14" i="14"/>
  <c r="I22" i="14"/>
  <c r="I33" i="14" l="1"/>
  <c r="F17" i="14"/>
  <c r="F18" i="14"/>
</calcChain>
</file>

<file path=xl/sharedStrings.xml><?xml version="1.0" encoding="utf-8"?>
<sst xmlns="http://schemas.openxmlformats.org/spreadsheetml/2006/main" count="56" uniqueCount="33">
  <si>
    <t>TDHCA  #</t>
  </si>
  <si>
    <t>Region</t>
  </si>
  <si>
    <t>Application Acceptance Date</t>
  </si>
  <si>
    <t>Comments</t>
  </si>
  <si>
    <t>Austin</t>
  </si>
  <si>
    <t>Travis</t>
  </si>
  <si>
    <t xml:space="preserve">Total Amount Requested </t>
  </si>
  <si>
    <t>Total Amount Awarded</t>
  </si>
  <si>
    <t>HOME-ARP Request</t>
  </si>
  <si>
    <t>Total Score</t>
  </si>
  <si>
    <t>Total Funds Awarded:</t>
  </si>
  <si>
    <t>Organization Name</t>
  </si>
  <si>
    <t>Organization City</t>
  </si>
  <si>
    <t>Organization County</t>
  </si>
  <si>
    <t>Property Name</t>
  </si>
  <si>
    <t>Property City</t>
  </si>
  <si>
    <t>Property County</t>
  </si>
  <si>
    <t>HOME-ARP Units</t>
  </si>
  <si>
    <t>The Other Ones Foundation</t>
  </si>
  <si>
    <t>N/A</t>
  </si>
  <si>
    <t>Updated 1/21/2025</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</si>
  <si>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This log will be updated periodically as staff completes application reviews and as more applications are received. The HOME-ARP NCO/NCS Application Log is presented for informational use only, and does not represent a conclusion or judgment by TDHCA, its staff or Board. Applicants that identify an error in the log should contact Peg McCoy at peg.mccoy@tdhca.texas.gov soon as possible. Identification of an error early does not guarantee that the error can be addressed administratively.</t>
  </si>
  <si>
    <t>Awarded July 2023, pending application submission. NCO Contract signed April 2024</t>
  </si>
  <si>
    <t>2023 HOME-ARP Nonprofit Capacity Building and Operating Assistance Invitation to Apply</t>
  </si>
  <si>
    <t>2024 HOME-ARP Non-Congregate Shelter Development Invitation to Apply</t>
  </si>
  <si>
    <t>Applications sorted by Application Acceptance Date</t>
  </si>
  <si>
    <t>Remaining Funding Still Available for Application</t>
  </si>
  <si>
    <t>Funds moved into 2025 NCO NOFA</t>
  </si>
  <si>
    <t>Remaining Funding in Invitation to Apply</t>
  </si>
  <si>
    <t>HOME American Rescue Plan (HOME-ARP) Program 
Nonprofit Capacity Building and Operating Assistance and Non-Congregate Shelter Application Logs</t>
  </si>
  <si>
    <t>Application Acceptance Date*</t>
  </si>
  <si>
    <t>2025 HOME-ARP Nonprofit Capacity Building and Operating Assistance 
Notice of Funding Availability</t>
  </si>
  <si>
    <t>*Organizations may submit Intent to Apply starting 1/16/2025. First Application Acceptance Date starts 3/3/2025.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</si>
</sst>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sz val="10"/>
      <color indexed="8"/>
      <name val="Arial"/>
      <family val="2"/>
    </font>
    <font>
      <b/>
      <sz val="12"/>
      <color indexed="8"/>
      <name val="Calibri"/>
      <family val="2"/>
      <scheme val="minor"/>
    </font>
    <font>
      <sz val="12"/>
      <color rgb="FFFF0000"/>
      <name val="Calibri"/>
      <family val="2"/>
      <scheme val="minor"/>
    </font>
    <font>
      <i/>
      <sz val="12"/>
      <color theme="1"/>
      <name val="Calibri"/>
      <family val="2"/>
      <scheme val="minor"/>
    </font>
    <font>
      <sz val="12"/>
      <name val="Calibri"/>
      <family val="2"/>
      <scheme val="minor"/>
    </font>
    <font>
      <u/>
      <sz val="12"/>
      <color theme="1"/>
      <name val="Calibri"/>
      <family val="2"/>
      <scheme val="minor"/>
    </font>
    <font>
      <b/>
      <sz val="12"/>
      <name val="Calibri"/>
      <family val="2"/>
      <scheme val="minor"/>
    </font>
    <font>
      <sz val="11"/>
      <name val="Calibri"/>
      <family val="2"/>
      <scheme val="minor"/>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indexed="64"/>
      </right>
      <top/>
      <bottom/>
      <diagonal/>
    </border>
  </borders>
  <cellStyleXfs count="3">
    <xf numFmtId="0" fontId="0" fillId="0" borderId="0"/>
    <xf numFmtId="44" fontId="3" fillId="0" borderId="0" applyFont="0" applyFill="0" applyBorder="0" applyAlignment="0" applyProtection="0"/>
    <xf numFmtId="0" fontId="5" fillId="0" borderId="0"/>
  </cellStyleXfs>
  <cellXfs count="74">
    <xf numFmtId="0" fontId="0" fillId="0" borderId="0" xfId="0"/>
    <xf numFmtId="0" fontId="4" fillId="0" borderId="0" xfId="0" applyFont="1" applyFill="1" applyAlignment="1">
      <alignment wrapText="1"/>
    </xf>
    <xf numFmtId="0" fontId="2" fillId="0" borderId="0" xfId="0" applyFont="1" applyAlignment="1">
      <alignment wrapText="1"/>
    </xf>
    <xf numFmtId="0" fontId="2" fillId="0" borderId="0" xfId="0" applyFont="1"/>
    <xf numFmtId="0" fontId="2" fillId="0" borderId="0" xfId="0" applyFont="1" applyFill="1" applyAlignment="1"/>
    <xf numFmtId="0" fontId="9" fillId="3" borderId="11" xfId="2" applyFont="1" applyFill="1" applyBorder="1" applyAlignment="1">
      <alignment horizontal="center" wrapText="1"/>
    </xf>
    <xf numFmtId="0" fontId="9" fillId="3" borderId="2" xfId="2" applyFont="1" applyFill="1" applyBorder="1" applyAlignment="1">
      <alignment horizontal="center" wrapText="1"/>
    </xf>
    <xf numFmtId="0" fontId="9" fillId="0" borderId="0" xfId="0" applyFont="1"/>
    <xf numFmtId="0" fontId="10" fillId="0" borderId="10" xfId="0" applyFont="1" applyBorder="1" applyAlignment="1">
      <alignment horizontal="center" vertical="center"/>
    </xf>
    <xf numFmtId="164" fontId="11" fillId="0" borderId="9" xfId="1" applyNumberFormat="1" applyFont="1" applyFill="1" applyBorder="1" applyAlignment="1">
      <alignment vertical="top" wrapText="1"/>
    </xf>
    <xf numFmtId="0" fontId="4" fillId="0" borderId="0" xfId="0" applyFont="1"/>
    <xf numFmtId="164" fontId="4" fillId="0" borderId="1" xfId="0" applyNumberFormat="1" applyFont="1" applyFill="1" applyBorder="1" applyAlignment="1"/>
    <xf numFmtId="0" fontId="2" fillId="0" borderId="0" xfId="0" applyFont="1" applyAlignment="1"/>
    <xf numFmtId="0" fontId="7" fillId="0" borderId="4" xfId="0" applyFont="1" applyFill="1" applyBorder="1" applyAlignment="1"/>
    <xf numFmtId="0" fontId="1" fillId="0" borderId="1" xfId="0" applyFont="1" applyFill="1" applyBorder="1" applyAlignment="1"/>
    <xf numFmtId="0" fontId="9" fillId="0" borderId="7" xfId="0" applyFont="1" applyFill="1" applyBorder="1" applyAlignment="1"/>
    <xf numFmtId="0" fontId="1" fillId="0" borderId="0" xfId="0" applyFont="1"/>
    <xf numFmtId="0" fontId="2" fillId="0" borderId="0" xfId="0" applyFont="1" applyAlignment="1">
      <alignment horizontal="center"/>
    </xf>
    <xf numFmtId="0" fontId="9" fillId="0" borderId="10" xfId="0" applyNumberFormat="1" applyFont="1" applyFill="1" applyBorder="1" applyAlignment="1">
      <alignment horizontal="left" vertical="center" wrapText="1"/>
    </xf>
    <xf numFmtId="14" fontId="9" fillId="0" borderId="10" xfId="0" applyNumberFormat="1" applyFont="1" applyFill="1" applyBorder="1" applyAlignment="1">
      <alignment horizontal="left" vertical="center" wrapText="1"/>
    </xf>
    <xf numFmtId="164" fontId="9" fillId="0" borderId="10" xfId="0" applyNumberFormat="1" applyFont="1" applyFill="1" applyBorder="1" applyAlignment="1">
      <alignment horizontal="left" vertical="center" wrapText="1"/>
    </xf>
    <xf numFmtId="164" fontId="11" fillId="0" borderId="14" xfId="1" applyNumberFormat="1" applyFont="1" applyFill="1" applyBorder="1" applyAlignment="1">
      <alignment vertical="top" wrapText="1"/>
    </xf>
    <xf numFmtId="0" fontId="11" fillId="0" borderId="3" xfId="0" applyFont="1" applyFill="1" applyBorder="1" applyAlignment="1">
      <alignment horizontal="center" wrapText="1"/>
    </xf>
    <xf numFmtId="0" fontId="9" fillId="0" borderId="4" xfId="0" applyFont="1" applyFill="1" applyBorder="1" applyAlignment="1"/>
    <xf numFmtId="0" fontId="9" fillId="0" borderId="13" xfId="0" applyFont="1" applyFill="1" applyBorder="1" applyAlignment="1"/>
    <xf numFmtId="0" fontId="12" fillId="0" borderId="1" xfId="0" applyFont="1" applyBorder="1" applyAlignment="1">
      <alignment horizontal="center" vertical="center" wrapText="1"/>
    </xf>
    <xf numFmtId="0" fontId="2" fillId="0" borderId="0" xfId="0" applyFont="1" applyAlignment="1"/>
    <xf numFmtId="0" fontId="9" fillId="0" borderId="10" xfId="0" applyFont="1" applyFill="1" applyBorder="1" applyAlignment="1">
      <alignment wrapText="1"/>
    </xf>
    <xf numFmtId="0" fontId="4" fillId="0" borderId="0" xfId="0" applyFont="1" applyBorder="1" applyAlignment="1">
      <alignment horizontal="right" vertical="top" wrapText="1"/>
    </xf>
    <xf numFmtId="0" fontId="7" fillId="0" borderId="0" xfId="0" applyFont="1" applyBorder="1"/>
    <xf numFmtId="0" fontId="4" fillId="0" borderId="0" xfId="0" applyFont="1" applyFill="1" applyBorder="1" applyAlignment="1">
      <alignment horizontal="center" vertical="top" wrapText="1"/>
    </xf>
    <xf numFmtId="0" fontId="7" fillId="0" borderId="17" xfId="0" applyFont="1" applyFill="1" applyBorder="1" applyAlignment="1"/>
    <xf numFmtId="0" fontId="7" fillId="0" borderId="19" xfId="0" applyFont="1" applyFill="1" applyBorder="1" applyAlignment="1"/>
    <xf numFmtId="44" fontId="4" fillId="0" borderId="4" xfId="1" applyFont="1" applyBorder="1" applyAlignment="1">
      <alignment horizontal="center"/>
    </xf>
    <xf numFmtId="6" fontId="4" fillId="0" borderId="4" xfId="1" applyNumberFormat="1" applyFont="1" applyFill="1" applyBorder="1" applyAlignment="1">
      <alignment vertical="top" wrapText="1"/>
    </xf>
    <xf numFmtId="164" fontId="4" fillId="0" borderId="4" xfId="0" applyNumberFormat="1" applyFont="1" applyBorder="1" applyAlignment="1">
      <alignment horizontal="center" vertical="top" wrapText="1"/>
    </xf>
    <xf numFmtId="0" fontId="1" fillId="0" borderId="13" xfId="0" applyFont="1" applyBorder="1" applyAlignment="1">
      <alignment horizontal="left" vertical="top" wrapText="1"/>
    </xf>
    <xf numFmtId="0" fontId="11" fillId="0" borderId="6" xfId="0" applyFont="1" applyFill="1" applyBorder="1" applyAlignment="1">
      <alignment horizontal="center" wrapText="1"/>
    </xf>
    <xf numFmtId="0" fontId="9" fillId="0" borderId="22" xfId="0" applyFont="1" applyFill="1" applyBorder="1" applyAlignment="1"/>
    <xf numFmtId="0" fontId="12" fillId="0" borderId="10" xfId="0" applyFont="1" applyBorder="1" applyAlignment="1">
      <alignment horizontal="center" vertical="center" wrapText="1"/>
    </xf>
    <xf numFmtId="0" fontId="2" fillId="0" borderId="4" xfId="0" applyFont="1" applyBorder="1"/>
    <xf numFmtId="0" fontId="2" fillId="0" borderId="13" xfId="0" applyFont="1" applyBorder="1"/>
    <xf numFmtId="0" fontId="10" fillId="0" borderId="2" xfId="0" applyFont="1" applyBorder="1" applyAlignment="1">
      <alignment horizontal="center" vertical="center"/>
    </xf>
    <xf numFmtId="0" fontId="12" fillId="0" borderId="23" xfId="0" applyFont="1" applyBorder="1" applyAlignment="1">
      <alignment horizontal="center" vertical="center" wrapText="1"/>
    </xf>
    <xf numFmtId="0" fontId="9" fillId="0" borderId="2" xfId="0" applyNumberFormat="1" applyFont="1" applyFill="1" applyBorder="1" applyAlignment="1">
      <alignment horizontal="left" vertical="center" wrapText="1"/>
    </xf>
    <xf numFmtId="164" fontId="9" fillId="0" borderId="24" xfId="0" applyNumberFormat="1" applyFont="1" applyBorder="1" applyAlignment="1">
      <alignment horizontal="left" vertical="center" wrapText="1"/>
    </xf>
    <xf numFmtId="1" fontId="9" fillId="0" borderId="24" xfId="0" applyNumberFormat="1" applyFont="1" applyBorder="1" applyAlignment="1">
      <alignment horizontal="left" vertical="center" wrapText="1"/>
    </xf>
    <xf numFmtId="14" fontId="9" fillId="0" borderId="25" xfId="0" applyNumberFormat="1" applyFont="1" applyBorder="1" applyAlignment="1">
      <alignment horizontal="left" vertical="center" wrapText="1"/>
    </xf>
    <xf numFmtId="0" fontId="9" fillId="0" borderId="2" xfId="0" applyFont="1" applyBorder="1"/>
    <xf numFmtId="0" fontId="9" fillId="0" borderId="4" xfId="0" applyFont="1" applyBorder="1"/>
    <xf numFmtId="0" fontId="9" fillId="0" borderId="13" xfId="0" applyFont="1" applyBorder="1"/>
    <xf numFmtId="44" fontId="4" fillId="0" borderId="20" xfId="1" applyFont="1" applyBorder="1" applyAlignment="1">
      <alignment horizontal="center"/>
    </xf>
    <xf numFmtId="0" fontId="2" fillId="2" borderId="0" xfId="0" applyFont="1" applyFill="1" applyBorder="1" applyAlignment="1">
      <alignment vertical="center"/>
    </xf>
    <xf numFmtId="164" fontId="4" fillId="0" borderId="20" xfId="0" applyNumberFormat="1" applyFont="1" applyBorder="1"/>
    <xf numFmtId="0" fontId="4" fillId="0" borderId="12" xfId="0" applyFont="1" applyBorder="1" applyAlignment="1">
      <alignment horizontal="center" vertical="top" wrapText="1"/>
    </xf>
    <xf numFmtId="0" fontId="1" fillId="0" borderId="4" xfId="0" applyFont="1" applyBorder="1" applyAlignment="1">
      <alignment horizontal="center"/>
    </xf>
    <xf numFmtId="0" fontId="1" fillId="2" borderId="0" xfId="0" applyFont="1" applyFill="1" applyBorder="1" applyAlignment="1">
      <alignment horizontal="center" wrapText="1"/>
    </xf>
    <xf numFmtId="0" fontId="8" fillId="2" borderId="0" xfId="0" applyFont="1" applyFill="1" applyBorder="1" applyAlignment="1">
      <alignment horizontal="center" vertical="center"/>
    </xf>
    <xf numFmtId="0" fontId="11" fillId="0" borderId="12"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5" xfId="0" applyFont="1" applyFill="1" applyBorder="1" applyAlignment="1">
      <alignment horizontal="center" vertical="top" wrapText="1"/>
    </xf>
    <xf numFmtId="0" fontId="4" fillId="0" borderId="12" xfId="0" applyFont="1" applyFill="1" applyBorder="1" applyAlignment="1">
      <alignment horizontal="center" vertical="top" wrapText="1"/>
    </xf>
    <xf numFmtId="0" fontId="2" fillId="0" borderId="4" xfId="0" applyFont="1" applyFill="1" applyBorder="1" applyAlignment="1">
      <alignment horizontal="center"/>
    </xf>
    <xf numFmtId="0" fontId="2" fillId="0" borderId="5" xfId="0" applyFont="1" applyFill="1" applyBorder="1" applyAlignment="1">
      <alignment horizontal="center"/>
    </xf>
    <xf numFmtId="0" fontId="4" fillId="0" borderId="16" xfId="0" applyFont="1" applyFill="1" applyBorder="1" applyAlignment="1">
      <alignment horizontal="center" vertical="top" wrapText="1"/>
    </xf>
    <xf numFmtId="0" fontId="2" fillId="0" borderId="17" xfId="0" applyFont="1" applyFill="1" applyBorder="1" applyAlignment="1">
      <alignment horizontal="center"/>
    </xf>
    <xf numFmtId="0" fontId="2" fillId="0" borderId="18" xfId="0" applyFont="1" applyFill="1" applyBorder="1" applyAlignment="1">
      <alignment horizontal="center"/>
    </xf>
    <xf numFmtId="0" fontId="6" fillId="0" borderId="15" xfId="2" applyFont="1" applyFill="1" applyBorder="1" applyAlignment="1">
      <alignment horizontal="center" wrapText="1"/>
    </xf>
    <xf numFmtId="0" fontId="6" fillId="0" borderId="0" xfId="2" applyFont="1" applyFill="1" applyBorder="1" applyAlignment="1">
      <alignment horizontal="center" wrapText="1"/>
    </xf>
    <xf numFmtId="0" fontId="11" fillId="0" borderId="21" xfId="0" applyFont="1" applyFill="1" applyBorder="1" applyAlignment="1">
      <alignment horizontal="center" vertical="top" wrapText="1"/>
    </xf>
    <xf numFmtId="0" fontId="11" fillId="0" borderId="7" xfId="0" applyFont="1" applyFill="1" applyBorder="1" applyAlignment="1">
      <alignment horizontal="center" vertical="top" wrapText="1"/>
    </xf>
    <xf numFmtId="0" fontId="11" fillId="0" borderId="8" xfId="0" applyFont="1" applyFill="1" applyBorder="1" applyAlignment="1">
      <alignment horizontal="center" vertical="top" wrapText="1"/>
    </xf>
    <xf numFmtId="0" fontId="6" fillId="0" borderId="26" xfId="2" applyFont="1" applyFill="1" applyBorder="1" applyAlignment="1">
      <alignment horizontal="center" wrapText="1"/>
    </xf>
    <xf numFmtId="0" fontId="13" fillId="0" borderId="0" xfId="0" applyFont="1" applyFill="1" applyAlignment="1">
      <alignment horizontal="center" wrapText="1"/>
    </xf>
  </cellXfs>
  <cellStyles count="3">
    <cellStyle name="Currency" xfId="1" builtinId="4"/>
    <cellStyle name="Normal" xfId="0" builtinId="0"/>
    <cellStyle name="Normal_Sheet1_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0</xdr:row>
      <xdr:rowOff>44824</xdr:rowOff>
    </xdr:from>
    <xdr:to>
      <xdr:col>5</xdr:col>
      <xdr:colOff>1051670</xdr:colOff>
      <xdr:row>7</xdr:row>
      <xdr:rowOff>44188</xdr:rowOff>
    </xdr:to>
    <xdr:pic>
      <xdr:nvPicPr>
        <xdr:cNvPr id="3" name="Picture 2" descr="TDHCA logo_blue.jpg">
          <a:extLst>
            <a:ext uri="{FF2B5EF4-FFF2-40B4-BE49-F238E27FC236}">
              <a16:creationId xmlns:a16="http://schemas.microsoft.com/office/drawing/2014/main" id="{83071361-5F3C-485C-857B-35D4BF49C8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76382" y="44824"/>
          <a:ext cx="1432670" cy="1411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D194-641F-4C0E-AF29-F80EE10966F7}">
  <dimension ref="A9:O46"/>
  <sheetViews>
    <sheetView tabSelected="1" zoomScale="60" zoomScaleNormal="85" workbookViewId="0">
      <selection activeCell="H4" sqref="H4"/>
    </sheetView>
  </sheetViews>
  <sheetFormatPr defaultColWidth="16.44140625" defaultRowHeight="15.6" x14ac:dyDescent="0.3"/>
  <cols>
    <col min="1" max="1" width="11.33203125" style="3" customWidth="1"/>
    <col min="2" max="2" width="14.44140625" style="3" customWidth="1"/>
    <col min="3" max="3" width="14.5546875" style="3" customWidth="1"/>
    <col min="4" max="4" width="13.44140625" style="3" customWidth="1"/>
    <col min="5" max="5" width="8.5546875" style="3" customWidth="1"/>
    <col min="6" max="6" width="16.5546875" style="3" customWidth="1"/>
    <col min="7" max="7" width="11.5546875" style="2" customWidth="1"/>
    <col min="8" max="8" width="30.88671875" style="3" bestFit="1" customWidth="1"/>
    <col min="9" max="9" width="26.33203125" style="3" customWidth="1"/>
    <col min="10" max="10" width="21.6640625" style="3" bestFit="1" customWidth="1"/>
    <col min="11" max="11" width="21.88671875" style="3" customWidth="1"/>
    <col min="12" max="12" width="11.6640625" style="3" bestFit="1" customWidth="1"/>
    <col min="13" max="13" width="14.33203125" style="3" customWidth="1"/>
    <col min="14" max="14" width="15.6640625" style="3" customWidth="1"/>
    <col min="15" max="15" width="27.5546875" style="3" customWidth="1"/>
    <col min="16" max="16384" width="16.44140625" style="3"/>
  </cols>
  <sheetData>
    <row r="9" spans="1:15" ht="43.2" customHeight="1" x14ac:dyDescent="0.4">
      <c r="A9" s="73" t="s">
        <v>29</v>
      </c>
      <c r="B9" s="73"/>
      <c r="C9" s="73"/>
      <c r="D9" s="73"/>
      <c r="E9" s="73"/>
      <c r="F9" s="73"/>
      <c r="G9" s="73"/>
      <c r="H9" s="73"/>
      <c r="I9" s="73"/>
      <c r="J9" s="1"/>
      <c r="K9" s="1"/>
      <c r="L9" s="4"/>
      <c r="M9" s="4"/>
      <c r="N9" s="4"/>
      <c r="O9" s="4"/>
    </row>
    <row r="10" spans="1:15" ht="103.8" customHeight="1" x14ac:dyDescent="0.3">
      <c r="A10" s="56" t="s">
        <v>21</v>
      </c>
      <c r="B10" s="56"/>
      <c r="C10" s="56"/>
      <c r="D10" s="56"/>
      <c r="E10" s="56"/>
      <c r="F10" s="56"/>
      <c r="G10" s="56"/>
      <c r="H10" s="56"/>
      <c r="I10" s="56"/>
      <c r="J10" s="52"/>
      <c r="K10" s="52"/>
      <c r="L10" s="52"/>
      <c r="M10" s="26"/>
      <c r="N10" s="26"/>
      <c r="O10" s="26"/>
    </row>
    <row r="11" spans="1:15" ht="16.5" customHeight="1" x14ac:dyDescent="0.3">
      <c r="A11" s="10"/>
      <c r="B11" s="10"/>
      <c r="C11" s="10"/>
      <c r="D11" s="10"/>
      <c r="E11" s="10"/>
      <c r="F11" s="10"/>
      <c r="G11" s="10"/>
      <c r="H11" s="10"/>
      <c r="I11" s="10"/>
      <c r="J11" s="52"/>
      <c r="K11" s="52"/>
      <c r="L11" s="52"/>
      <c r="M11" s="26"/>
      <c r="N11" s="26"/>
      <c r="O11" s="26"/>
    </row>
    <row r="12" spans="1:15" x14ac:dyDescent="0.3">
      <c r="A12" s="57" t="s">
        <v>25</v>
      </c>
      <c r="B12" s="57"/>
      <c r="C12" s="57"/>
      <c r="D12" s="57"/>
      <c r="E12" s="57"/>
      <c r="F12" s="57"/>
      <c r="G12" s="57"/>
      <c r="H12" s="57"/>
      <c r="I12" s="57"/>
      <c r="J12" s="26"/>
      <c r="K12" s="26"/>
      <c r="L12" s="26"/>
      <c r="M12" s="26"/>
      <c r="N12" s="26"/>
      <c r="O12" s="26"/>
    </row>
    <row r="13" spans="1:15" ht="10.5" customHeight="1" x14ac:dyDescent="0.3">
      <c r="A13" s="12"/>
      <c r="B13" s="12"/>
      <c r="C13" s="12"/>
      <c r="D13" s="12"/>
      <c r="E13" s="12"/>
      <c r="F13" s="12"/>
      <c r="H13" s="12"/>
      <c r="I13" s="12"/>
      <c r="J13" s="12"/>
      <c r="K13" s="12"/>
      <c r="L13" s="12"/>
      <c r="M13" s="12"/>
    </row>
    <row r="14" spans="1:15" ht="16.5" customHeight="1" x14ac:dyDescent="0.3">
      <c r="A14" s="67" t="s">
        <v>23</v>
      </c>
      <c r="B14" s="68"/>
      <c r="C14" s="68"/>
      <c r="D14" s="68"/>
      <c r="E14" s="68"/>
      <c r="F14" s="68"/>
      <c r="G14" s="72"/>
      <c r="H14" s="14" t="s">
        <v>10</v>
      </c>
      <c r="I14" s="11">
        <f>F18</f>
        <v>3224229</v>
      </c>
    </row>
    <row r="15" spans="1:15" s="7" customFormat="1" ht="31.2" x14ac:dyDescent="0.3">
      <c r="A15" s="5" t="s">
        <v>0</v>
      </c>
      <c r="B15" s="5" t="s">
        <v>11</v>
      </c>
      <c r="C15" s="5" t="s">
        <v>12</v>
      </c>
      <c r="D15" s="5" t="s">
        <v>13</v>
      </c>
      <c r="E15" s="6" t="s">
        <v>1</v>
      </c>
      <c r="F15" s="6" t="s">
        <v>8</v>
      </c>
      <c r="G15" s="6" t="s">
        <v>9</v>
      </c>
      <c r="H15" s="6" t="s">
        <v>2</v>
      </c>
      <c r="I15" s="6" t="s">
        <v>3</v>
      </c>
    </row>
    <row r="16" spans="1:15" s="7" customFormat="1" ht="102" customHeight="1" thickBot="1" x14ac:dyDescent="0.35">
      <c r="A16" s="8">
        <v>24701</v>
      </c>
      <c r="B16" s="25" t="s">
        <v>18</v>
      </c>
      <c r="C16" s="18" t="s">
        <v>4</v>
      </c>
      <c r="D16" s="18" t="s">
        <v>5</v>
      </c>
      <c r="E16" s="18">
        <v>7</v>
      </c>
      <c r="F16" s="20">
        <v>3224229</v>
      </c>
      <c r="G16" s="18" t="s">
        <v>19</v>
      </c>
      <c r="H16" s="19">
        <v>45278</v>
      </c>
      <c r="I16" s="27" t="s">
        <v>22</v>
      </c>
    </row>
    <row r="17" spans="1:15" s="7" customFormat="1" ht="16.2" thickBot="1" x14ac:dyDescent="0.35">
      <c r="A17" s="58" t="s">
        <v>6</v>
      </c>
      <c r="B17" s="59"/>
      <c r="C17" s="59"/>
      <c r="D17" s="59"/>
      <c r="E17" s="60"/>
      <c r="F17" s="21">
        <f>SUM(F16:F16)</f>
        <v>3224229</v>
      </c>
      <c r="G17" s="22"/>
      <c r="H17" s="23"/>
      <c r="I17" s="24"/>
    </row>
    <row r="18" spans="1:15" ht="16.2" thickBot="1" x14ac:dyDescent="0.35">
      <c r="A18" s="64" t="s">
        <v>7</v>
      </c>
      <c r="B18" s="65"/>
      <c r="C18" s="65"/>
      <c r="D18" s="65"/>
      <c r="E18" s="66"/>
      <c r="F18" s="21">
        <f>F16</f>
        <v>3224229</v>
      </c>
      <c r="G18" s="30"/>
      <c r="H18" s="31"/>
      <c r="I18" s="32"/>
    </row>
    <row r="19" spans="1:15" s="16" customFormat="1" ht="31.8" thickBot="1" x14ac:dyDescent="0.35">
      <c r="A19" s="54" t="s">
        <v>28</v>
      </c>
      <c r="B19" s="55"/>
      <c r="C19" s="55"/>
      <c r="D19" s="55"/>
      <c r="E19" s="55"/>
      <c r="F19" s="51">
        <v>100000</v>
      </c>
      <c r="G19" s="34"/>
      <c r="H19" s="35"/>
      <c r="I19" s="36" t="s">
        <v>27</v>
      </c>
      <c r="J19" s="28"/>
      <c r="K19" s="29"/>
      <c r="L19" s="29"/>
      <c r="M19" s="29"/>
      <c r="N19" s="29"/>
      <c r="O19" s="29"/>
    </row>
    <row r="20" spans="1:15" ht="15.6" customHeight="1" x14ac:dyDescent="0.3">
      <c r="A20" s="10"/>
    </row>
    <row r="21" spans="1:15" ht="15.6" customHeight="1" x14ac:dyDescent="0.3">
      <c r="A21" s="10"/>
    </row>
    <row r="22" spans="1:15" ht="34.799999999999997" customHeight="1" x14ac:dyDescent="0.3">
      <c r="A22" s="67" t="s">
        <v>31</v>
      </c>
      <c r="B22" s="68"/>
      <c r="C22" s="68"/>
      <c r="D22" s="68"/>
      <c r="E22" s="68"/>
      <c r="F22" s="68"/>
      <c r="G22" s="72"/>
      <c r="H22" s="14" t="s">
        <v>10</v>
      </c>
      <c r="I22" s="11">
        <f>F28</f>
        <v>0</v>
      </c>
    </row>
    <row r="23" spans="1:15" ht="44.25" customHeight="1" x14ac:dyDescent="0.3">
      <c r="A23" s="5" t="s">
        <v>0</v>
      </c>
      <c r="B23" s="5" t="s">
        <v>11</v>
      </c>
      <c r="C23" s="5" t="s">
        <v>12</v>
      </c>
      <c r="D23" s="5" t="s">
        <v>13</v>
      </c>
      <c r="E23" s="6" t="s">
        <v>1</v>
      </c>
      <c r="F23" s="6" t="s">
        <v>8</v>
      </c>
      <c r="G23" s="6" t="s">
        <v>9</v>
      </c>
      <c r="H23" s="6" t="s">
        <v>30</v>
      </c>
      <c r="I23" s="6" t="s">
        <v>3</v>
      </c>
    </row>
    <row r="24" spans="1:15" ht="15.6" customHeight="1" x14ac:dyDescent="0.3">
      <c r="A24" s="8"/>
      <c r="B24" s="39"/>
      <c r="C24" s="18"/>
      <c r="D24" s="18"/>
      <c r="E24" s="18"/>
      <c r="F24" s="20"/>
      <c r="G24" s="18"/>
      <c r="H24" s="19"/>
      <c r="I24" s="27"/>
    </row>
    <row r="25" spans="1:15" ht="15.6" customHeight="1" x14ac:dyDescent="0.3">
      <c r="A25" s="8"/>
      <c r="B25" s="39"/>
      <c r="C25" s="18"/>
      <c r="D25" s="18"/>
      <c r="E25" s="18"/>
      <c r="F25" s="20"/>
      <c r="G25" s="18"/>
      <c r="H25" s="19"/>
      <c r="I25" s="27"/>
    </row>
    <row r="26" spans="1:15" ht="15.6" customHeight="1" x14ac:dyDescent="0.3">
      <c r="A26" s="8"/>
      <c r="B26" s="39"/>
      <c r="C26" s="18"/>
      <c r="D26" s="18"/>
      <c r="E26" s="18"/>
      <c r="F26" s="20"/>
      <c r="G26" s="18"/>
      <c r="H26" s="19"/>
      <c r="I26" s="27"/>
    </row>
    <row r="27" spans="1:15" ht="15.6" customHeight="1" thickBot="1" x14ac:dyDescent="0.35">
      <c r="A27" s="69" t="s">
        <v>6</v>
      </c>
      <c r="B27" s="70"/>
      <c r="C27" s="70"/>
      <c r="D27" s="70"/>
      <c r="E27" s="71"/>
      <c r="F27" s="9">
        <f>SUM(F24:F26)</f>
        <v>0</v>
      </c>
      <c r="G27" s="37"/>
      <c r="H27" s="15"/>
      <c r="I27" s="38"/>
    </row>
    <row r="28" spans="1:15" ht="15.6" customHeight="1" thickBot="1" x14ac:dyDescent="0.35">
      <c r="A28" s="64" t="s">
        <v>7</v>
      </c>
      <c r="B28" s="65"/>
      <c r="C28" s="65"/>
      <c r="D28" s="65"/>
      <c r="E28" s="66"/>
      <c r="F28" s="9">
        <v>0</v>
      </c>
      <c r="G28" s="30"/>
      <c r="H28" s="31"/>
      <c r="I28" s="32"/>
    </row>
    <row r="29" spans="1:15" ht="15.6" customHeight="1" thickBot="1" x14ac:dyDescent="0.35">
      <c r="A29" s="54" t="s">
        <v>26</v>
      </c>
      <c r="B29" s="55"/>
      <c r="C29" s="55"/>
      <c r="D29" s="55"/>
      <c r="E29" s="55"/>
      <c r="F29" s="33">
        <f>750000-F28</f>
        <v>750000</v>
      </c>
      <c r="G29" s="34"/>
      <c r="H29" s="35"/>
      <c r="I29" s="36"/>
    </row>
    <row r="30" spans="1:15" ht="15.6" customHeight="1" x14ac:dyDescent="0.3">
      <c r="A30" s="16" t="s">
        <v>32</v>
      </c>
    </row>
    <row r="31" spans="1:15" ht="15.6" customHeight="1" x14ac:dyDescent="0.3">
      <c r="A31" s="16"/>
    </row>
    <row r="32" spans="1:15" ht="15.6" customHeight="1" x14ac:dyDescent="0.3">
      <c r="A32" s="10"/>
      <c r="F32" s="17"/>
    </row>
    <row r="33" spans="1:9" ht="16.5" customHeight="1" x14ac:dyDescent="0.3">
      <c r="A33" s="67" t="s">
        <v>24</v>
      </c>
      <c r="B33" s="68"/>
      <c r="C33" s="68"/>
      <c r="D33" s="68"/>
      <c r="E33" s="68"/>
      <c r="F33" s="68"/>
      <c r="G33" s="72"/>
      <c r="H33" s="14" t="s">
        <v>10</v>
      </c>
      <c r="I33" s="11">
        <f>F37</f>
        <v>0</v>
      </c>
    </row>
    <row r="34" spans="1:9" s="7" customFormat="1" ht="68.25" customHeight="1" x14ac:dyDescent="0.3">
      <c r="A34" s="5" t="s">
        <v>0</v>
      </c>
      <c r="B34" s="5" t="s">
        <v>14</v>
      </c>
      <c r="C34" s="5" t="s">
        <v>15</v>
      </c>
      <c r="D34" s="5" t="s">
        <v>16</v>
      </c>
      <c r="E34" s="6" t="s">
        <v>1</v>
      </c>
      <c r="F34" s="6" t="s">
        <v>8</v>
      </c>
      <c r="G34" s="6" t="s">
        <v>17</v>
      </c>
      <c r="H34" s="6" t="s">
        <v>2</v>
      </c>
      <c r="I34" s="6" t="s">
        <v>3</v>
      </c>
    </row>
    <row r="35" spans="1:9" s="7" customFormat="1" ht="48.75" customHeight="1" thickBot="1" x14ac:dyDescent="0.35">
      <c r="A35" s="42">
        <v>25800</v>
      </c>
      <c r="B35" s="43" t="s">
        <v>18</v>
      </c>
      <c r="C35" s="44" t="s">
        <v>4</v>
      </c>
      <c r="D35" s="44" t="s">
        <v>5</v>
      </c>
      <c r="E35" s="44">
        <v>7</v>
      </c>
      <c r="F35" s="45">
        <v>50000000</v>
      </c>
      <c r="G35" s="46"/>
      <c r="H35" s="47">
        <v>45656</v>
      </c>
      <c r="I35" s="48"/>
    </row>
    <row r="36" spans="1:9" s="7" customFormat="1" ht="16.2" thickBot="1" x14ac:dyDescent="0.35">
      <c r="A36" s="58" t="s">
        <v>6</v>
      </c>
      <c r="B36" s="59"/>
      <c r="C36" s="59"/>
      <c r="D36" s="59"/>
      <c r="E36" s="60"/>
      <c r="F36" s="21">
        <f>SUM(F35)</f>
        <v>50000000</v>
      </c>
      <c r="G36" s="23"/>
      <c r="H36" s="49"/>
      <c r="I36" s="50"/>
    </row>
    <row r="37" spans="1:9" ht="17.25" customHeight="1" thickBot="1" x14ac:dyDescent="0.35">
      <c r="A37" s="61" t="s">
        <v>7</v>
      </c>
      <c r="B37" s="62"/>
      <c r="C37" s="62"/>
      <c r="D37" s="62"/>
      <c r="E37" s="63"/>
      <c r="F37" s="21">
        <v>0</v>
      </c>
      <c r="G37" s="13"/>
      <c r="H37" s="40"/>
      <c r="I37" s="41"/>
    </row>
    <row r="38" spans="1:9" ht="15.6" customHeight="1" thickBot="1" x14ac:dyDescent="0.35">
      <c r="A38" s="54" t="s">
        <v>26</v>
      </c>
      <c r="B38" s="55"/>
      <c r="C38" s="55"/>
      <c r="D38" s="55"/>
      <c r="E38" s="55"/>
      <c r="F38" s="53">
        <f>64005338-F37</f>
        <v>64005338</v>
      </c>
      <c r="G38" s="35"/>
      <c r="H38" s="40"/>
      <c r="I38" s="41"/>
    </row>
    <row r="39" spans="1:9" ht="15.6" customHeight="1" x14ac:dyDescent="0.3">
      <c r="A39" s="10"/>
    </row>
    <row r="40" spans="1:9" ht="14.4" customHeight="1" x14ac:dyDescent="0.3"/>
    <row r="41" spans="1:9" x14ac:dyDescent="0.3">
      <c r="A41" s="10" t="s">
        <v>20</v>
      </c>
    </row>
    <row r="42" spans="1:9" ht="15.6" customHeight="1" x14ac:dyDescent="0.3"/>
    <row r="44" spans="1:9" ht="16.95" customHeight="1" x14ac:dyDescent="0.3"/>
    <row r="45" spans="1:9" ht="15.6" customHeight="1" x14ac:dyDescent="0.3"/>
    <row r="46" spans="1:9" ht="15.6" customHeight="1" x14ac:dyDescent="0.3"/>
  </sheetData>
  <mergeCells count="15">
    <mergeCell ref="A22:G22"/>
    <mergeCell ref="A33:G33"/>
    <mergeCell ref="A38:E38"/>
    <mergeCell ref="A10:I10"/>
    <mergeCell ref="A12:I12"/>
    <mergeCell ref="A9:I9"/>
    <mergeCell ref="A36:E36"/>
    <mergeCell ref="A37:E37"/>
    <mergeCell ref="A18:E18"/>
    <mergeCell ref="A17:E17"/>
    <mergeCell ref="A19:E19"/>
    <mergeCell ref="A27:E27"/>
    <mergeCell ref="A28:E28"/>
    <mergeCell ref="A29:E29"/>
    <mergeCell ref="A14:G14"/>
  </mergeCell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HOME-ARP NCO Log 1.21.25</vt:lpstr>
      <vt:lpstr>'HOME-ARP NCO Log 1.21.25'!Print_Area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2025-01-28T18:29:36Z</dcterms:modified>
</cp:coreProperties>
</file>